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pokojenost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<sst xmlns="http://schemas.openxmlformats.org/spreadsheetml/2006/main" count="39" uniqueCount="39">
  <si>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Spokojenost pacientů s péčí zdravotnického personálu</t>
  </si>
  <si>
    <t>Nemocnice TGM Hodonín, příspěvková organizace</t>
  </si>
  <si>
    <t>Ambulance</t>
  </si>
  <si>
    <t>Formulář</t>
  </si>
  <si>
    <t>vráceno</t>
  </si>
  <si>
    <t>návratnost</t>
  </si>
  <si>
    <t>interní</t>
  </si>
  <si>
    <t>onkologická</t>
  </si>
  <si>
    <t>gastroenterologická</t>
  </si>
  <si>
    <t>nefrologická</t>
  </si>
  <si>
    <t>TRN</t>
  </si>
  <si>
    <t>neurologická</t>
  </si>
  <si>
    <t>kardiologická</t>
  </si>
  <si>
    <t>chirurgická</t>
  </si>
  <si>
    <t>HTO</t>
  </si>
  <si>
    <t>gynekologická</t>
  </si>
  <si>
    <t>dětská</t>
  </si>
  <si>
    <t xml:space="preserve">Celkem </t>
  </si>
  <si>
    <t>O t á z k a   č.</t>
  </si>
  <si>
    <t>věk nad</t>
  </si>
  <si>
    <t>%</t>
  </si>
  <si>
    <t xml:space="preserve">40 let </t>
  </si>
  <si>
    <t>mužů</t>
  </si>
  <si>
    <t>vlídné přijetí</t>
  </si>
  <si>
    <t>kontrola na objednání</t>
  </si>
  <si>
    <t>při čekání byl</t>
  </si>
  <si>
    <t>důvěra</t>
  </si>
  <si>
    <t>dostatek času</t>
  </si>
  <si>
    <t>dobrý dojem</t>
  </si>
  <si>
    <t>rozdáno</t>
  </si>
  <si>
    <t>personálem</t>
  </si>
  <si>
    <t>ano - ne</t>
  </si>
  <si>
    <t>sdělen důvod</t>
  </si>
  <si>
    <t>sestry</t>
  </si>
  <si>
    <t>lékaře</t>
  </si>
  <si>
    <t>z ambulance</t>
  </si>
  <si>
    <t>2.šetření - Duben 2009</t>
  </si>
  <si>
    <t>dia+osteo+endokrin.</t>
  </si>
  <si>
    <t>kardiologická NT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</si>
</sst>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4" xfId="0" applyNumberFormat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8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ena\Dokumenty\Hlavn&#237;%20sestra\Dotazn&#237;ky\Spokojenost%20pacient&#367;\Spokojenost%20pac%20a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1a"/>
      <sheetName val="List3"/>
      <sheetName val="List4"/>
      <sheetName val="Dialýza"/>
      <sheetName val="dial1"/>
      <sheetName val="Výsledky"/>
      <sheetName val="Graf celkem"/>
      <sheetName val="Grafy gynekologie"/>
      <sheetName val="Grafy ARO"/>
      <sheetName val="Grafy dětské"/>
      <sheetName val="Grafy interny"/>
      <sheetName val="Grafy chirurgie"/>
      <sheetName val="List2"/>
      <sheetName val="List1"/>
      <sheetName val="6.šetření"/>
      <sheetName val="5.šetření"/>
      <sheetName val="4.šetření"/>
      <sheetName val="2.šetření-dialýza"/>
      <sheetName val="2.šetření-amb"/>
      <sheetName val="1.šetření-dialýza"/>
      <sheetName val="1.šetření-amb"/>
    </sheetNames>
    <sheetDataSet>
      <sheetData sheetId="0">
        <row r="11">
          <cell r="C11">
            <v>30</v>
          </cell>
        </row>
        <row r="12">
          <cell r="C12">
            <v>13</v>
          </cell>
        </row>
        <row r="13">
          <cell r="C13">
            <v>15</v>
          </cell>
        </row>
        <row r="14">
          <cell r="C14">
            <v>22</v>
          </cell>
        </row>
        <row r="15">
          <cell r="C15">
            <v>42</v>
          </cell>
        </row>
        <row r="16">
          <cell r="C16">
            <v>30</v>
          </cell>
        </row>
        <row r="17">
          <cell r="C17">
            <v>66</v>
          </cell>
        </row>
        <row r="18">
          <cell r="C18">
            <v>47</v>
          </cell>
        </row>
        <row r="19">
          <cell r="C19">
            <v>43</v>
          </cell>
        </row>
        <row r="20">
          <cell r="C20">
            <v>100</v>
          </cell>
        </row>
        <row r="21">
          <cell r="C21">
            <v>56</v>
          </cell>
        </row>
        <row r="22">
          <cell r="C22">
            <v>21</v>
          </cell>
        </row>
        <row r="23">
          <cell r="C23">
            <v>10</v>
          </cell>
        </row>
      </sheetData>
      <sheetData sheetId="1">
        <row r="11">
          <cell r="F11">
            <v>25</v>
          </cell>
          <cell r="H11">
            <v>16</v>
          </cell>
          <cell r="K11">
            <v>30</v>
          </cell>
          <cell r="N11">
            <v>19</v>
          </cell>
          <cell r="Q11">
            <v>21</v>
          </cell>
          <cell r="T11">
            <v>30</v>
          </cell>
          <cell r="W11">
            <v>29</v>
          </cell>
          <cell r="Z11">
            <v>30</v>
          </cell>
        </row>
        <row r="12">
          <cell r="F12">
            <v>11</v>
          </cell>
          <cell r="H12">
            <v>6</v>
          </cell>
          <cell r="K12">
            <v>13</v>
          </cell>
          <cell r="N12">
            <v>13</v>
          </cell>
          <cell r="Q12">
            <v>9</v>
          </cell>
          <cell r="T12">
            <v>13</v>
          </cell>
          <cell r="W12">
            <v>13</v>
          </cell>
          <cell r="Z12">
            <v>13</v>
          </cell>
        </row>
        <row r="13">
          <cell r="F13">
            <v>13</v>
          </cell>
          <cell r="H13">
            <v>6</v>
          </cell>
          <cell r="K13">
            <v>15</v>
          </cell>
          <cell r="N13">
            <v>15</v>
          </cell>
          <cell r="Q13">
            <v>13</v>
          </cell>
          <cell r="T13">
            <v>14</v>
          </cell>
          <cell r="W13">
            <v>14</v>
          </cell>
          <cell r="Z13">
            <v>14</v>
          </cell>
        </row>
        <row r="14">
          <cell r="F14">
            <v>20</v>
          </cell>
          <cell r="H14">
            <v>12</v>
          </cell>
          <cell r="K14">
            <v>19</v>
          </cell>
          <cell r="N14">
            <v>21</v>
          </cell>
          <cell r="Q14">
            <v>8</v>
          </cell>
          <cell r="T14">
            <v>21</v>
          </cell>
          <cell r="W14">
            <v>22</v>
          </cell>
          <cell r="Z14">
            <v>20</v>
          </cell>
        </row>
        <row r="15">
          <cell r="F15">
            <v>37</v>
          </cell>
          <cell r="H15">
            <v>17</v>
          </cell>
          <cell r="K15">
            <v>41</v>
          </cell>
          <cell r="N15">
            <v>42</v>
          </cell>
          <cell r="Q15">
            <v>34</v>
          </cell>
          <cell r="T15">
            <v>42</v>
          </cell>
          <cell r="W15">
            <v>42</v>
          </cell>
          <cell r="Z15">
            <v>42</v>
          </cell>
        </row>
        <row r="16">
          <cell r="F16">
            <v>17</v>
          </cell>
          <cell r="H16">
            <v>10</v>
          </cell>
          <cell r="K16">
            <v>30</v>
          </cell>
          <cell r="N16">
            <v>29</v>
          </cell>
          <cell r="Q16">
            <v>14</v>
          </cell>
          <cell r="T16">
            <v>29</v>
          </cell>
          <cell r="W16">
            <v>29</v>
          </cell>
          <cell r="Z16">
            <v>28</v>
          </cell>
        </row>
        <row r="17">
          <cell r="F17">
            <v>61</v>
          </cell>
          <cell r="H17">
            <v>33</v>
          </cell>
          <cell r="K17">
            <v>66</v>
          </cell>
          <cell r="N17">
            <v>65</v>
          </cell>
          <cell r="Q17">
            <v>48</v>
          </cell>
          <cell r="T17">
            <v>66</v>
          </cell>
          <cell r="W17">
            <v>66</v>
          </cell>
          <cell r="Z17">
            <v>66</v>
          </cell>
        </row>
        <row r="18">
          <cell r="F18">
            <v>39</v>
          </cell>
          <cell r="H18">
            <v>15</v>
          </cell>
          <cell r="K18">
            <v>46</v>
          </cell>
          <cell r="N18">
            <v>21</v>
          </cell>
          <cell r="Q18">
            <v>27</v>
          </cell>
          <cell r="T18">
            <v>46</v>
          </cell>
          <cell r="W18">
            <v>45</v>
          </cell>
          <cell r="Z18">
            <v>45</v>
          </cell>
        </row>
        <row r="19">
          <cell r="F19">
            <v>41</v>
          </cell>
          <cell r="H19">
            <v>18</v>
          </cell>
          <cell r="K19">
            <v>43</v>
          </cell>
          <cell r="N19">
            <v>39</v>
          </cell>
          <cell r="Q19">
            <v>20</v>
          </cell>
          <cell r="T19">
            <v>43</v>
          </cell>
          <cell r="W19">
            <v>43</v>
          </cell>
          <cell r="Z19">
            <v>43</v>
          </cell>
        </row>
        <row r="20">
          <cell r="F20">
            <v>65</v>
          </cell>
          <cell r="H20">
            <v>47</v>
          </cell>
          <cell r="K20">
            <v>91</v>
          </cell>
          <cell r="N20">
            <v>66</v>
          </cell>
          <cell r="Q20">
            <v>37</v>
          </cell>
          <cell r="T20">
            <v>85</v>
          </cell>
          <cell r="W20">
            <v>91</v>
          </cell>
          <cell r="Z20">
            <v>86</v>
          </cell>
        </row>
        <row r="21">
          <cell r="F21">
            <v>45</v>
          </cell>
          <cell r="H21">
            <v>10</v>
          </cell>
          <cell r="K21">
            <v>53</v>
          </cell>
          <cell r="N21">
            <v>52</v>
          </cell>
          <cell r="Q21">
            <v>24</v>
          </cell>
          <cell r="T21">
            <v>55</v>
          </cell>
          <cell r="W21">
            <v>54</v>
          </cell>
          <cell r="Z21">
            <v>55</v>
          </cell>
        </row>
        <row r="22">
          <cell r="F22">
            <v>7</v>
          </cell>
          <cell r="K22">
            <v>20</v>
          </cell>
          <cell r="N22">
            <v>17</v>
          </cell>
          <cell r="Q22">
            <v>18</v>
          </cell>
          <cell r="T22">
            <v>21</v>
          </cell>
          <cell r="W22">
            <v>17</v>
          </cell>
          <cell r="Z22">
            <v>17</v>
          </cell>
        </row>
        <row r="23">
          <cell r="F23">
            <v>4</v>
          </cell>
          <cell r="H23">
            <v>3</v>
          </cell>
          <cell r="K23">
            <v>7</v>
          </cell>
          <cell r="N23">
            <v>9</v>
          </cell>
          <cell r="Q23">
            <v>9</v>
          </cell>
          <cell r="T23">
            <v>7</v>
          </cell>
          <cell r="W23">
            <v>9</v>
          </cell>
          <cell r="Z2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K2" sqref="K2"/>
    </sheetView>
  </sheetViews>
  <sheetFormatPr defaultColWidth="9.140625" defaultRowHeight="12.75"/>
  <cols>
    <col min="1" max="1" width="19.421875" style="0" customWidth="1"/>
    <col min="8" max="8" width="16.00390625" style="0" customWidth="1"/>
    <col min="9" max="9" width="10.421875" style="0" customWidth="1"/>
    <col min="10" max="10" width="9.00390625" style="0" customWidth="1"/>
    <col min="11" max="11" width="11.140625" style="0" customWidth="1"/>
    <col min="12" max="12" width="10.421875" style="0" customWidth="1"/>
  </cols>
  <sheetData>
    <row r="1" spans="1:1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14.25">
      <c r="A4" s="4" t="s">
        <v>36</v>
      </c>
    </row>
    <row r="5" ht="13.5" thickBot="1"/>
    <row r="6" spans="1:12" ht="13.5" thickBot="1">
      <c r="A6" s="5"/>
      <c r="B6" s="6"/>
      <c r="C6" s="7"/>
      <c r="D6" s="8"/>
      <c r="E6" s="41"/>
      <c r="F6" s="41"/>
      <c r="G6" s="9"/>
      <c r="H6" s="10"/>
      <c r="I6" s="11" t="s">
        <v>18</v>
      </c>
      <c r="J6" s="10"/>
      <c r="K6" s="10"/>
      <c r="L6" s="12"/>
    </row>
    <row r="7" spans="1:12" ht="12.75">
      <c r="A7" s="13" t="s">
        <v>2</v>
      </c>
      <c r="B7" s="14"/>
      <c r="C7" s="15" t="s">
        <v>3</v>
      </c>
      <c r="D7" s="16"/>
      <c r="E7" s="42" t="s">
        <v>19</v>
      </c>
      <c r="F7" s="42" t="s">
        <v>20</v>
      </c>
      <c r="G7" s="17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</row>
    <row r="8" spans="1:12" ht="16.5" customHeight="1">
      <c r="A8" s="19"/>
      <c r="B8" s="20"/>
      <c r="C8" s="21"/>
      <c r="D8" s="22"/>
      <c r="E8" s="42" t="s">
        <v>21</v>
      </c>
      <c r="F8" s="42" t="s">
        <v>22</v>
      </c>
      <c r="G8" s="23" t="s">
        <v>23</v>
      </c>
      <c r="H8" s="24" t="s">
        <v>24</v>
      </c>
      <c r="I8" s="24" t="s">
        <v>25</v>
      </c>
      <c r="J8" s="24" t="s">
        <v>26</v>
      </c>
      <c r="K8" s="24" t="s">
        <v>27</v>
      </c>
      <c r="L8" s="24" t="s">
        <v>28</v>
      </c>
    </row>
    <row r="9" spans="1:12" ht="16.5" customHeight="1" thickBot="1">
      <c r="A9" s="25"/>
      <c r="B9" s="26" t="s">
        <v>29</v>
      </c>
      <c r="C9" s="27" t="s">
        <v>4</v>
      </c>
      <c r="D9" s="28" t="s">
        <v>5</v>
      </c>
      <c r="E9" s="43"/>
      <c r="F9" s="43"/>
      <c r="G9" s="26" t="s">
        <v>30</v>
      </c>
      <c r="H9" s="27" t="s">
        <v>31</v>
      </c>
      <c r="I9" s="27" t="s">
        <v>32</v>
      </c>
      <c r="J9" s="27" t="s">
        <v>33</v>
      </c>
      <c r="K9" s="27" t="s">
        <v>34</v>
      </c>
      <c r="L9" s="27" t="s">
        <v>35</v>
      </c>
    </row>
    <row r="10" spans="2:4" ht="16.5" customHeight="1" thickBot="1">
      <c r="B10" s="29"/>
      <c r="C10" s="29"/>
      <c r="D10" s="29"/>
    </row>
    <row r="11" spans="1:12" ht="16.5" customHeight="1">
      <c r="A11" s="30" t="s">
        <v>6</v>
      </c>
      <c r="B11" s="31">
        <v>50</v>
      </c>
      <c r="C11" s="32">
        <v>30</v>
      </c>
      <c r="D11" s="33">
        <f aca="true" t="shared" si="0" ref="D11:D19">(C11/B11)</f>
        <v>0.6</v>
      </c>
      <c r="E11" s="33">
        <f>'[1]Tab1a'!F11/'[1]Tab1'!C11</f>
        <v>0.8333333333333334</v>
      </c>
      <c r="F11" s="33">
        <f>'[1]Tab1a'!H11/'[1]Tab1'!C11</f>
        <v>0.5333333333333333</v>
      </c>
      <c r="G11" s="33">
        <f>'[1]Tab1a'!K11/'[1]Tab1'!C11</f>
        <v>1</v>
      </c>
      <c r="H11" s="33">
        <f>'[1]Tab1a'!N11/'[1]Tab1'!C11</f>
        <v>0.6333333333333333</v>
      </c>
      <c r="I11" s="33">
        <f>'[1]Tab1a'!Q11/'[1]Tab1'!C11</f>
        <v>0.7</v>
      </c>
      <c r="J11" s="33">
        <f>'[1]Tab1a'!T11/'[1]Tab1'!C11</f>
        <v>1</v>
      </c>
      <c r="K11" s="33">
        <f>'[1]Tab1a'!W11/'[1]Tab1'!C11</f>
        <v>0.9666666666666667</v>
      </c>
      <c r="L11" s="33">
        <f>'[1]Tab1a'!Z11/'[1]Tab1'!C11</f>
        <v>1</v>
      </c>
    </row>
    <row r="12" spans="1:12" ht="16.5" customHeight="1">
      <c r="A12" s="34" t="s">
        <v>37</v>
      </c>
      <c r="B12" s="31">
        <v>40</v>
      </c>
      <c r="C12" s="32">
        <v>13</v>
      </c>
      <c r="D12" s="33">
        <f>(C12/B12)</f>
        <v>0.325</v>
      </c>
      <c r="E12" s="33">
        <f>'[1]Tab1a'!F12/'[1]Tab1'!C12</f>
        <v>0.8461538461538461</v>
      </c>
      <c r="F12" s="33">
        <f>'[1]Tab1a'!H12/'[1]Tab1'!C12</f>
        <v>0.46153846153846156</v>
      </c>
      <c r="G12" s="33">
        <f>'[1]Tab1a'!K12/'[1]Tab1'!C12</f>
        <v>1</v>
      </c>
      <c r="H12" s="33">
        <f>'[1]Tab1a'!N12/'[1]Tab1'!C12</f>
        <v>1</v>
      </c>
      <c r="I12" s="33">
        <f>'[1]Tab1a'!Q12/'[1]Tab1'!C12</f>
        <v>0.6923076923076923</v>
      </c>
      <c r="J12" s="33">
        <f>'[1]Tab1a'!T12/'[1]Tab1'!C12</f>
        <v>1</v>
      </c>
      <c r="K12" s="33">
        <f>'[1]Tab1a'!W12/'[1]Tab1'!C12</f>
        <v>1</v>
      </c>
      <c r="L12" s="33">
        <f>'[1]Tab1a'!Z12/'[1]Tab1'!C12</f>
        <v>1</v>
      </c>
    </row>
    <row r="13" spans="1:12" ht="16.5" customHeight="1">
      <c r="A13" s="34" t="s">
        <v>12</v>
      </c>
      <c r="B13" s="31">
        <v>40</v>
      </c>
      <c r="C13" s="32">
        <v>15</v>
      </c>
      <c r="D13" s="33">
        <f>(C13/B13)</f>
        <v>0.375</v>
      </c>
      <c r="E13" s="33">
        <f>'[1]Tab1a'!F13/'[1]Tab1'!C13</f>
        <v>0.8666666666666667</v>
      </c>
      <c r="F13" s="33">
        <f>'[1]Tab1a'!H13/'[1]Tab1'!C13</f>
        <v>0.4</v>
      </c>
      <c r="G13" s="33">
        <f>'[1]Tab1a'!K13/'[1]Tab1'!C13</f>
        <v>1</v>
      </c>
      <c r="H13" s="33">
        <f>'[1]Tab1a'!N13/'[1]Tab1'!C13</f>
        <v>1</v>
      </c>
      <c r="I13" s="33">
        <f>'[1]Tab1a'!Q13/'[1]Tab1'!C13</f>
        <v>0.8666666666666667</v>
      </c>
      <c r="J13" s="33">
        <f>'[1]Tab1a'!T13/'[1]Tab1'!C13</f>
        <v>0.9333333333333333</v>
      </c>
      <c r="K13" s="33">
        <f>'[1]Tab1a'!W13/'[1]Tab1'!C13</f>
        <v>0.9333333333333333</v>
      </c>
      <c r="L13" s="33">
        <f>'[1]Tab1a'!Z13/'[1]Tab1'!C13</f>
        <v>0.9333333333333333</v>
      </c>
    </row>
    <row r="14" spans="1:12" ht="16.5" customHeight="1">
      <c r="A14" s="34" t="s">
        <v>38</v>
      </c>
      <c r="B14" s="31">
        <v>30</v>
      </c>
      <c r="C14" s="32">
        <v>22</v>
      </c>
      <c r="D14" s="33">
        <f>(C14/B14)</f>
        <v>0.7333333333333333</v>
      </c>
      <c r="E14" s="33">
        <f>'[1]Tab1a'!F14/'[1]Tab1'!C14</f>
        <v>0.9090909090909091</v>
      </c>
      <c r="F14" s="33">
        <f>'[1]Tab1a'!H14/'[1]Tab1'!C14</f>
        <v>0.5454545454545454</v>
      </c>
      <c r="G14" s="33">
        <f>'[1]Tab1a'!K14/'[1]Tab1'!C14</f>
        <v>0.8636363636363636</v>
      </c>
      <c r="H14" s="33">
        <f>'[1]Tab1a'!N14/'[1]Tab1'!C14</f>
        <v>0.9545454545454546</v>
      </c>
      <c r="I14" s="33">
        <f>'[1]Tab1a'!Q14/'[1]Tab1'!C14</f>
        <v>0.36363636363636365</v>
      </c>
      <c r="J14" s="33">
        <f>'[1]Tab1a'!T14/'[1]Tab1'!C14</f>
        <v>0.9545454545454546</v>
      </c>
      <c r="K14" s="33">
        <f>'[1]Tab1a'!W14/'[1]Tab1'!C14</f>
        <v>1</v>
      </c>
      <c r="L14" s="33">
        <f>'[1]Tab1a'!Z14/'[1]Tab1'!C14</f>
        <v>0.9090909090909091</v>
      </c>
    </row>
    <row r="15" spans="1:12" ht="16.5" customHeight="1">
      <c r="A15" s="34" t="s">
        <v>7</v>
      </c>
      <c r="B15" s="31">
        <v>50</v>
      </c>
      <c r="C15" s="32">
        <v>42</v>
      </c>
      <c r="D15" s="33">
        <f t="shared" si="0"/>
        <v>0.84</v>
      </c>
      <c r="E15" s="33">
        <f>'[1]Tab1a'!F15/'[1]Tab1'!C15</f>
        <v>0.8809523809523809</v>
      </c>
      <c r="F15" s="33">
        <f>'[1]Tab1a'!H15/'[1]Tab1'!C15</f>
        <v>0.40476190476190477</v>
      </c>
      <c r="G15" s="33">
        <f>'[1]Tab1a'!K15/'[1]Tab1'!C15</f>
        <v>0.9761904761904762</v>
      </c>
      <c r="H15" s="33">
        <f>'[1]Tab1a'!N15/'[1]Tab1'!C15</f>
        <v>1</v>
      </c>
      <c r="I15" s="33">
        <f>'[1]Tab1a'!Q15/'[1]Tab1'!C15</f>
        <v>0.8095238095238095</v>
      </c>
      <c r="J15" s="33">
        <f>'[1]Tab1a'!T15/'[1]Tab1'!C15</f>
        <v>1</v>
      </c>
      <c r="K15" s="33">
        <f>'[1]Tab1a'!W15/'[1]Tab1'!C15</f>
        <v>1</v>
      </c>
      <c r="L15" s="33">
        <f>'[1]Tab1a'!Z15/'[1]Tab1'!C15</f>
        <v>1</v>
      </c>
    </row>
    <row r="16" spans="1:12" ht="16.5" customHeight="1">
      <c r="A16" s="34" t="s">
        <v>8</v>
      </c>
      <c r="B16" s="31">
        <v>50</v>
      </c>
      <c r="C16" s="32">
        <v>30</v>
      </c>
      <c r="D16" s="33">
        <f t="shared" si="0"/>
        <v>0.6</v>
      </c>
      <c r="E16" s="33">
        <f>'[1]Tab1a'!F16/'[1]Tab1'!C16</f>
        <v>0.5666666666666667</v>
      </c>
      <c r="F16" s="33">
        <f>'[1]Tab1a'!H16/'[1]Tab1'!C16</f>
        <v>0.3333333333333333</v>
      </c>
      <c r="G16" s="33">
        <f>'[1]Tab1a'!K16/'[1]Tab1'!C16</f>
        <v>1</v>
      </c>
      <c r="H16" s="33">
        <f>'[1]Tab1a'!N16/'[1]Tab1'!C16</f>
        <v>0.9666666666666667</v>
      </c>
      <c r="I16" s="33">
        <f>'[1]Tab1a'!Q16/'[1]Tab1'!C16</f>
        <v>0.4666666666666667</v>
      </c>
      <c r="J16" s="33">
        <f>'[1]Tab1a'!T16/'[1]Tab1'!C16</f>
        <v>0.9666666666666667</v>
      </c>
      <c r="K16" s="33">
        <f>'[1]Tab1a'!W16/'[1]Tab1'!C16</f>
        <v>0.9666666666666667</v>
      </c>
      <c r="L16" s="33">
        <f>'[1]Tab1a'!Z16/'[1]Tab1'!C16</f>
        <v>0.9333333333333333</v>
      </c>
    </row>
    <row r="17" spans="1:12" ht="16.5" customHeight="1">
      <c r="A17" s="34" t="s">
        <v>9</v>
      </c>
      <c r="B17" s="31">
        <v>66</v>
      </c>
      <c r="C17" s="32">
        <v>66</v>
      </c>
      <c r="D17" s="33">
        <f t="shared" si="0"/>
        <v>1</v>
      </c>
      <c r="E17" s="33">
        <f>'[1]Tab1a'!F17/'[1]Tab1'!C17</f>
        <v>0.9242424242424242</v>
      </c>
      <c r="F17" s="33">
        <f>'[1]Tab1a'!H17/'[1]Tab1'!C17</f>
        <v>0.5</v>
      </c>
      <c r="G17" s="33">
        <f>'[1]Tab1a'!K17/'[1]Tab1'!C17</f>
        <v>1</v>
      </c>
      <c r="H17" s="33">
        <f>'[1]Tab1a'!N17/'[1]Tab1'!C17</f>
        <v>0.9848484848484849</v>
      </c>
      <c r="I17" s="33">
        <f>'[1]Tab1a'!Q17/'[1]Tab1'!C17</f>
        <v>0.7272727272727273</v>
      </c>
      <c r="J17" s="33">
        <f>'[1]Tab1a'!T17/'[1]Tab1'!C17</f>
        <v>1</v>
      </c>
      <c r="K17" s="33">
        <f>'[1]Tab1a'!W17/'[1]Tab1'!C17</f>
        <v>1</v>
      </c>
      <c r="L17" s="33">
        <f>'[1]Tab1a'!Z17/'[1]Tab1'!C17</f>
        <v>1</v>
      </c>
    </row>
    <row r="18" spans="1:12" ht="16.5" customHeight="1">
      <c r="A18" s="34" t="s">
        <v>10</v>
      </c>
      <c r="B18" s="31">
        <v>50</v>
      </c>
      <c r="C18" s="32">
        <v>47</v>
      </c>
      <c r="D18" s="33">
        <f t="shared" si="0"/>
        <v>0.94</v>
      </c>
      <c r="E18" s="33">
        <f>'[1]Tab1a'!F18/'[1]Tab1'!C18</f>
        <v>0.8297872340425532</v>
      </c>
      <c r="F18" s="33">
        <f>'[1]Tab1a'!H18/'[1]Tab1'!C18</f>
        <v>0.3191489361702128</v>
      </c>
      <c r="G18" s="33">
        <f>'[1]Tab1a'!K18/'[1]Tab1'!C18</f>
        <v>0.9787234042553191</v>
      </c>
      <c r="H18" s="33">
        <f>'[1]Tab1a'!N18/'[1]Tab1'!C18</f>
        <v>0.44680851063829785</v>
      </c>
      <c r="I18" s="33">
        <f>'[1]Tab1a'!Q18/'[1]Tab1'!C18</f>
        <v>0.574468085106383</v>
      </c>
      <c r="J18" s="33">
        <f>'[1]Tab1a'!T18/'[1]Tab1'!C18</f>
        <v>0.9787234042553191</v>
      </c>
      <c r="K18" s="33">
        <f>'[1]Tab1a'!W18/'[1]Tab1'!C18</f>
        <v>0.9574468085106383</v>
      </c>
      <c r="L18" s="33">
        <f>'[1]Tab1a'!Z18/'[1]Tab1'!C18</f>
        <v>0.9574468085106383</v>
      </c>
    </row>
    <row r="19" spans="1:12" ht="16.5" customHeight="1">
      <c r="A19" s="34" t="s">
        <v>11</v>
      </c>
      <c r="B19" s="31">
        <v>50</v>
      </c>
      <c r="C19" s="32">
        <v>43</v>
      </c>
      <c r="D19" s="33">
        <f t="shared" si="0"/>
        <v>0.86</v>
      </c>
      <c r="E19" s="33">
        <f>'[1]Tab1a'!F19/'[1]Tab1'!C19</f>
        <v>0.9534883720930233</v>
      </c>
      <c r="F19" s="33">
        <f>'[1]Tab1a'!H19/'[1]Tab1'!C19</f>
        <v>0.4186046511627907</v>
      </c>
      <c r="G19" s="33">
        <f>'[1]Tab1a'!K19/'[1]Tab1'!C19</f>
        <v>1</v>
      </c>
      <c r="H19" s="33">
        <f>'[1]Tab1a'!N19/'[1]Tab1'!C19</f>
        <v>0.9069767441860465</v>
      </c>
      <c r="I19" s="33">
        <f>'[1]Tab1a'!Q19/'[1]Tab1'!C19</f>
        <v>0.46511627906976744</v>
      </c>
      <c r="J19" s="33">
        <f>'[1]Tab1a'!T19/'[1]Tab1'!C19</f>
        <v>1</v>
      </c>
      <c r="K19" s="33">
        <f>'[1]Tab1a'!W19/'[1]Tab1'!C19</f>
        <v>1</v>
      </c>
      <c r="L19" s="33">
        <f>'[1]Tab1a'!Z19/'[1]Tab1'!C19</f>
        <v>1</v>
      </c>
    </row>
    <row r="20" spans="1:12" ht="16.5" customHeight="1">
      <c r="A20" s="34" t="s">
        <v>13</v>
      </c>
      <c r="B20" s="31">
        <v>130</v>
      </c>
      <c r="C20" s="32">
        <v>100</v>
      </c>
      <c r="D20" s="33">
        <f>(C20/B20)</f>
        <v>0.7692307692307693</v>
      </c>
      <c r="E20" s="33">
        <f>'[1]Tab1a'!F20/'[1]Tab1'!C20</f>
        <v>0.65</v>
      </c>
      <c r="F20" s="33">
        <f>'[1]Tab1a'!H20/'[1]Tab1'!C20</f>
        <v>0.47</v>
      </c>
      <c r="G20" s="33">
        <f>'[1]Tab1a'!K20/'[1]Tab1'!C20</f>
        <v>0.91</v>
      </c>
      <c r="H20" s="33">
        <f>'[1]Tab1a'!N20/'[1]Tab1'!C20</f>
        <v>0.66</v>
      </c>
      <c r="I20" s="33">
        <f>'[1]Tab1a'!Q20/'[1]Tab1'!C20</f>
        <v>0.37</v>
      </c>
      <c r="J20" s="33">
        <f>'[1]Tab1a'!T20/'[1]Tab1'!C20</f>
        <v>0.85</v>
      </c>
      <c r="K20" s="33">
        <f>'[1]Tab1a'!W20/'[1]Tab1'!C20</f>
        <v>0.91</v>
      </c>
      <c r="L20" s="33">
        <f>'[1]Tab1a'!Z20/'[1]Tab1'!C20</f>
        <v>0.86</v>
      </c>
    </row>
    <row r="21" spans="1:12" ht="16.5" customHeight="1">
      <c r="A21" s="34" t="s">
        <v>14</v>
      </c>
      <c r="B21" s="31">
        <v>80</v>
      </c>
      <c r="C21" s="32">
        <v>56</v>
      </c>
      <c r="D21" s="33">
        <f>(C21/B21)</f>
        <v>0.7</v>
      </c>
      <c r="E21" s="33">
        <f>'[1]Tab1a'!F21/'[1]Tab1'!C21</f>
        <v>0.8035714285714286</v>
      </c>
      <c r="F21" s="33">
        <f>'[1]Tab1a'!H21/'[1]Tab1'!C21</f>
        <v>0.17857142857142858</v>
      </c>
      <c r="G21" s="33">
        <f>'[1]Tab1a'!K21/'[1]Tab1'!C21</f>
        <v>0.9464285714285714</v>
      </c>
      <c r="H21" s="33">
        <f>'[1]Tab1a'!N21/'[1]Tab1'!C21</f>
        <v>0.9285714285714286</v>
      </c>
      <c r="I21" s="33">
        <f>'[1]Tab1a'!Q21/'[1]Tab1'!C21</f>
        <v>0.42857142857142855</v>
      </c>
      <c r="J21" s="33">
        <f>'[1]Tab1a'!T21/'[1]Tab1'!C21</f>
        <v>0.9821428571428571</v>
      </c>
      <c r="K21" s="33">
        <f>'[1]Tab1a'!W21/'[1]Tab1'!C21</f>
        <v>0.9642857142857143</v>
      </c>
      <c r="L21" s="33">
        <f>'[1]Tab1a'!Z21/'[1]Tab1'!C21</f>
        <v>0.9821428571428571</v>
      </c>
    </row>
    <row r="22" spans="1:12" ht="16.5" customHeight="1">
      <c r="A22" s="34" t="s">
        <v>15</v>
      </c>
      <c r="B22" s="31">
        <v>100</v>
      </c>
      <c r="C22" s="32">
        <v>21</v>
      </c>
      <c r="D22" s="33">
        <f>(C22/B22)</f>
        <v>0.21</v>
      </c>
      <c r="E22" s="33">
        <f>'[1]Tab1a'!F22/'[1]Tab1'!C22</f>
        <v>0.3333333333333333</v>
      </c>
      <c r="F22" s="33">
        <f>'[1]Tab1a'!H22/'[1]Tab1'!C22</f>
        <v>0</v>
      </c>
      <c r="G22" s="33">
        <f>'[1]Tab1a'!K22/'[1]Tab1'!C22</f>
        <v>0.9523809523809523</v>
      </c>
      <c r="H22" s="33">
        <f>'[1]Tab1a'!N22/'[1]Tab1'!C22</f>
        <v>0.8095238095238095</v>
      </c>
      <c r="I22" s="33">
        <f>'[1]Tab1a'!Q22/'[1]Tab1'!C22</f>
        <v>0.8571428571428571</v>
      </c>
      <c r="J22" s="33">
        <f>'[1]Tab1a'!T22/'[1]Tab1'!C22</f>
        <v>1</v>
      </c>
      <c r="K22" s="33">
        <f>'[1]Tab1a'!W22/'[1]Tab1'!C22</f>
        <v>0.8095238095238095</v>
      </c>
      <c r="L22" s="33">
        <f>'[1]Tab1a'!Z22/'[1]Tab1'!C22</f>
        <v>0.8095238095238095</v>
      </c>
    </row>
    <row r="23" spans="1:12" ht="16.5" customHeight="1" thickBot="1">
      <c r="A23" s="44" t="s">
        <v>16</v>
      </c>
      <c r="B23" s="31">
        <v>40</v>
      </c>
      <c r="C23" s="32">
        <v>10</v>
      </c>
      <c r="D23" s="33">
        <f>(C23/B23)</f>
        <v>0.25</v>
      </c>
      <c r="E23" s="33">
        <f>'[1]Tab1a'!F23/'[1]Tab1'!C23</f>
        <v>0.4</v>
      </c>
      <c r="F23" s="33">
        <f>'[1]Tab1a'!H23/'[1]Tab1'!C23</f>
        <v>0.3</v>
      </c>
      <c r="G23" s="33">
        <f>'[1]Tab1a'!K23/'[1]Tab1'!C23</f>
        <v>0.7</v>
      </c>
      <c r="H23" s="33">
        <f>'[1]Tab1a'!N23/'[1]Tab1'!C23</f>
        <v>0.9</v>
      </c>
      <c r="I23" s="33">
        <f>'[1]Tab1a'!Q23/'[1]Tab1'!C23</f>
        <v>0.9</v>
      </c>
      <c r="J23" s="33">
        <f>'[1]Tab1a'!T23/'[1]Tab1'!C23</f>
        <v>0.7</v>
      </c>
      <c r="K23" s="33">
        <f>'[1]Tab1a'!W23/'[1]Tab1'!C23</f>
        <v>0.9</v>
      </c>
      <c r="L23" s="33">
        <f>'[1]Tab1a'!Z23/'[1]Tab1'!C23</f>
        <v>0.8</v>
      </c>
    </row>
    <row r="24" spans="1:12" ht="16.5" customHeight="1" thickBo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6.5" customHeight="1" thickBot="1">
      <c r="A25" s="37" t="s">
        <v>17</v>
      </c>
      <c r="B25" s="38">
        <f>SUM(B11:B24)</f>
        <v>776</v>
      </c>
      <c r="C25" s="39">
        <f>SUM(C11:C24)</f>
        <v>495</v>
      </c>
      <c r="D25" s="40">
        <f>(C25/B25)</f>
        <v>0.6378865979381443</v>
      </c>
      <c r="E25" s="40">
        <f aca="true" t="shared" si="1" ref="E25:K25">(E11+E12+E13+E15+E16+E17+E18+E19+E20+E21+E22+E23)/13</f>
        <v>0.6837073604658197</v>
      </c>
      <c r="F25" s="40">
        <f t="shared" si="1"/>
        <v>0.33225323452857425</v>
      </c>
      <c r="G25" s="40">
        <f t="shared" si="1"/>
        <v>0.8818248772504091</v>
      </c>
      <c r="H25" s="40">
        <f t="shared" si="1"/>
        <v>0.7874406905975436</v>
      </c>
      <c r="I25" s="40">
        <f t="shared" si="1"/>
        <v>0.6044412471021537</v>
      </c>
      <c r="J25" s="40">
        <f t="shared" si="1"/>
        <v>0.8777589431844751</v>
      </c>
      <c r="K25" s="40">
        <f t="shared" si="1"/>
        <v>0.8775325383836022</v>
      </c>
      <c r="L25" s="40">
        <f>(L11+L12+L13+L15+L16+L17+L18+L19+L20+L21+L22+L23)/13</f>
        <v>0.8673677032187672</v>
      </c>
    </row>
  </sheetData>
  <printOptions/>
  <pageMargins left="0.5905511811023623" right="0.5905511811023623" top="0.984251968503937" bottom="0.984251968503937" header="0.5118110236220472" footer="0.5118110236220472"/>
  <pageSetup orientation="landscape" paperSize="9" r:id="rId1"/>
  <headerFooter alignWithMargins="0">
    <oddFooter>&amp;L&amp;7Kmošková Irena&amp;R&amp;8 &amp;7 23.6.2009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140625" defaultRowHeight="12.75"/>
  <sheetData/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&amp;L&amp;8Kmošková Irena&amp;R&amp;8 21.4.2008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TGM Hodonín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Kwašniewská</cp:lastModifiedBy>
  <cp:lastPrinted>2009-07-16T11:17:36Z</cp:lastPrinted>
  <dcterms:created xsi:type="dcterms:W3CDTF">2008-04-23T04:51:06Z</dcterms:created>
  <dcterms:modified xsi:type="dcterms:W3CDTF">2009-07-16T11:32:48Z</dcterms:modified>
  <cp:category/>
  <cp:version/>
  <cp:contentType/>
  <cp:contentStatus/>
</cp:coreProperties>
</file>